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E514E0BD-CFAF-4FEA-93EC-369485C2C0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C4" i="1"/>
  <c r="C6" i="1"/>
  <c r="C5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<sst xmlns="http://schemas.openxmlformats.org/spreadsheetml/2006/main" count="31" uniqueCount="31">
  <si>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</si>
  <si>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</si>
  <si>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</si>
  <si>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</si>
  <si>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</si>
  <si>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</si>
  <si>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</si>
  <si>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</si>
  <si>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</si>
  <si>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</si>
  <si>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</si>
  <si>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</si>
  <si>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</si>
  <si>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</si>
  <si>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</si>
  <si>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</si>
  <si>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</si>
  <si>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</si>
  <si>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</si>
  <si>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</si>
  <si>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</si>
  <si>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</si>
  <si>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</si>
  <si>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</si>
  <si>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</si>
  <si>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</si>
  <si>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</si>
  <si>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</si>
  <si>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</si>
  <si>
    <t xml:space="preserve">Плов из мяса цыплят
Ирка из кабочков (промышленного производства, порциями)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</si>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</sst>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57; 
514/04</v>
      </c>
      <c r="D4" s="37" t="s">
        <v>29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 xml:space="preserve"> 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46;
157;
158;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2,1;
5,6;
6,1;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2,9;
4,6;
6,8;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0;
28,0;
15,5;</v>
      </c>
    </row>
    <row r="5" spans="1:10" x14ac:dyDescent="0.25">
      <c r="A5" s="7"/>
      <c r="B5" s="1" t="s">
        <v>12</v>
      </c>
      <c r="C5" s="38">
        <f>IF(J1=1,"685/04;",IF(J1=2,"686/04;",IF(J1=3,"693/04;",IF(J1=4,"685/04;",IF(J1=5,686/4,IF(J1=6,"685/04;",IF(J1=7,"686/04;",IF(J1=8,692/4,IF(J1=9,"685/04;",IF(J1=10,"686/04;"," "))))))))))</f>
        <v>171.5</v>
      </c>
      <c r="D5" s="39" t="s">
        <v>30</v>
      </c>
      <c r="E5" s="40" t="str">
        <f>IF(J1=1,"200/15/7;",IF(J1=2,"200/15;",IF(J1=3,"200/15;",IF(J1=4,"200;",IF(J1=5,"200;",IF(J1=6,"200/15;",IF(J1=7,"200/15/7;",IF(J1=8,"200;",IF(J1=9,"200;",IF(J1=10,"200/15;"," "))))))))))</f>
        <v>200;</v>
      </c>
      <c r="F5" s="43"/>
      <c r="G5" s="40" t="str">
        <f>IF(J1=1,"60;",IF(J1=2,"58",IF(J1=3,"58",IF(J1=4,"58",IF(J1=5,"118",IF(J1=6,"58",IF(J1=7,"60",IF(J1=8,"58",IF(J1=9,"124",IF(J1=10,"58"," "))))))))))</f>
        <v>118</v>
      </c>
      <c r="H5" s="40" t="str">
        <f>IF(J1=1,"0,3;",IF(J1=2,"0,2;",IF(J1=3,"0,2",IF(J1=4,"0,2",IF(J1=5,"2,6",IF(J1=6,"0,2",IF(J1=7,"0,3",IF(J1=8,"0,2",IF(J1=9,"2,0",IF(J1=10,"0,2"," "))))))))))</f>
        <v>2,6</v>
      </c>
      <c r="I5" s="40" t="str">
        <f>IF(J1=1,"0",IF(J1=2,"0;",IF(J1=3,"0",IF(J1=4,"0",IF(J1=5,"0,7",IF(J1=6,"0",IF(J1=7,"0",IF(J1=8,"0",IF(J1=9,"1,8",IF(J1=10,"0"," "))))))))))</f>
        <v>0,7</v>
      </c>
      <c r="J5" s="45" t="str">
        <f>IF(J1=1,"25",IF(J1=2,"24,2",IF(J1=3,"24,2",IF(J1=4,"15,0",IF(J1=5,"17,4",IF(J1=6,"15,0",IF(J1=7,"15,2",IF(J1=8,"15,0",IF(J1=9,"26",IF(J1=10,"15"," "))))))))))</f>
        <v>17,4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42</v>
      </c>
      <c r="F6" s="43"/>
      <c r="G6" s="40" t="str">
        <f>IF(J1=1,"125",IF(J1=2,"121",IF(J1=3,"121",IF(J1=4,"84",IF(J1=5,"92",IF(J1=6,"97",IF(J1=7,"108",IF(J1=8,"114",IF(J1=9,"97",IF(J1=10,"103"," "))))))))))</f>
        <v>92</v>
      </c>
      <c r="H6" s="40" t="str">
        <f>IF(J1=1,"3,5",IF(J1=2,"3,3",IF(J1=3,"3,3",IF(J1=4,"2,4",IF(J1=5,"2,6",IF(J1=6,"2,7",IF(J1=7,"3,0",IF(J1=8,"3,2",IF(J1=9,"2,7",IF(J1=10,"2,9"," "))))))))))</f>
        <v>2,6</v>
      </c>
      <c r="I6" s="40" t="str">
        <f>IF(J1=1,"1,0",IF(J1=2,"1,0",IF(J1=3,"1,0",IF(J1=4,"0,7",IF(J1=5,"0,7",IF(J1=6,"0,8",IF(J1=7,"0,9",IF(J1=8,"0,9",IF(J1=9,"0,8",IF(J1=10,"0,8"," "))))))))))</f>
        <v>0,7</v>
      </c>
      <c r="J6" s="45" t="str">
        <f>IF(J1=1,"25",IF(J1=2,"24,2",IF(J1=3,"24,2",IF(J1=4,"16,7",IF(J1=5,"18,4",IF(J1=6,"19,4",IF(J1=7,"21,5",IF(J1=8,"22,8",IF(J1=9,"19,4",IF(J1=10,"20,2"," "))))))))))</f>
        <v>18,4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2022-04-04T06:46:05Z</dcterms:modified>
</cp:coreProperties>
</file>