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2F60113F-DC43-44A8-82C1-1BF8BABFBE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<sst xmlns="http://schemas.openxmlformats.org/spreadsheetml/2006/main" count="31" uniqueCount="31">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</sst>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ТТК№96; 
Т24/96;</v>
      </c>
      <c r="D4" s="39" t="str">
        <f>IF(J1=1,"Каша молочная рисовая с маслом сливочным (на цельном молоке);
 Творожный пирог; 
",IF(J1=2,"Митболы из говядины по-итальянски; 
Макаронные изделия отварные",
IF(J1=3,"Плов из мяса птицы; 
Овощи порционно (свежие огурцы или помидоры; вареная моркоквь или свекла; соленые или квашеные)",
IF(J1=4,"Сыр (порциями); 
Зразы ленивые из филе птицы;
Капуста тушеная; ",
IF(J1=5,"Бефстроганов из птицы (из филе); 
Макаронные изделия отварные; 
Овощи порционно (свежие огурцы или помидопы; вареная морковь или свекла; соленые или квашеные;)",
IF(J1=6,"Каша молочная по-Суворовски с маслом сливочным (на смеси молока и воды); 
Творожник;",
IF(J1=7,"Биточки рыбные запеченные; 
Каша Петровская рисовая; 
Икра свекольная;",
IF(J1=8,"Сыр (порциями); 
Гуляш из филе птицы; 
Каша рассыпчатая гречневая;",
IF(J1=9,"Фаршмак из птицы; 
Макаронные изделия отварные; 
Овощи порционно (свежие огурцы или помидоры; вареная морковь или свекла; соленые или квашеные);
 Горошек зеленый консервированный отварной;",
IF(J1=10,"Тефтели из птицы натуральные рубленые;
Бобовые отварные; "," "))))))))))</f>
        <v>Плов из мяса птицы; 
Овощи порционно (свежие огурцы или помидоры; вареная моркоквь или свекла; соленые или квашеные)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270; 
50;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>358; 
22;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16; 
0,8;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>16,5;
 0;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 xml:space="preserve">40,8; 
4,0; 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с сахаром</v>
      </c>
      <c r="E5" s="44" t="str" cm="1">
        <f t="array" ref="E5">_xlfn.IFS(J1=1,"200;",J1=2,"200;",J1=3,"200 / 15",J1=4,"200/15",J1=5,200,J1=6,"200/15",J1=7,200,J1=8,"200/15",J1=9,200,J1=10,"200/15")</f>
        <v>200 / 15</v>
      </c>
      <c r="F5" s="45"/>
      <c r="G5" s="44" cm="1">
        <f t="array" ref="G5">_xlfn.IFS(J1=1,124,J1=2,58,J1=3,58,J1=4,58,J1=5,58,J1=6,58,J1=7,58,J1=8,58,J1=9,58,J1=10,58)</f>
        <v>58</v>
      </c>
      <c r="H5" s="44" cm="1">
        <f t="array" ref="H5">_xlfn.IFS(J1=1,2,J1=2,0.3,J1=3,0.2,J1=4,0.2,J1=5,0.2,J1=6,0.2,J1=7,0.2,J1=8,0.2,J1=9,0.2,J1=10,0.2)</f>
        <v>0.2</v>
      </c>
      <c r="I5" s="44">
        <v>0</v>
      </c>
      <c r="J5" s="46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132</v>
      </c>
      <c r="F6" s="45"/>
      <c r="G6" s="44" cm="1">
        <f t="array" ref="G6">_xlfn.IFS(J1=1,99,J1=2,121,J1=3,132,J1=4,136,J1=5,110,J1=6,99,J1=7,99,J1=8,110,J1=9,105,J1=10,112)</f>
        <v>132</v>
      </c>
      <c r="H6" s="44" cm="1">
        <f t="array" ref="H6">_xlfn.IFS(J1=1,2.8,J1=2,3.3,J1=3,3.7,J1=4,3.8,J1=5,3.1,J1=6,2.8,J1=7,2.8,J1=8,3.1,J1=9,3,J1=10,3.1)</f>
        <v>3.7</v>
      </c>
      <c r="I6" s="44" cm="1">
        <f t="array" ref="I6">_xlfn.IFS(J1=1,0.8,J1=2,1,J1=3,1.1,J1=4,1.1,J1=5,0.9,J1=6,0.8,J1=7,0.8,J1=8,0.9,J1=9,0.8,J1=10,0.9)</f>
        <v>1.1000000000000001</v>
      </c>
      <c r="J6" s="46" cm="1">
        <f t="array" ref="J6">_xlfn.IFS(J1=1,19.8,J1=2,24.2,J1=3,26.4,J1=4,27.2,J1=5,22,J1=6,19.8,J1=7,19.8,J1=8,22,J1=9,21.1,J1=10,22.4)</f>
        <v>26.4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2022-09-25T06:51:15Z</dcterms:modified>
</cp:coreProperties>
</file>