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C5B22141-06E9-4CCD-9B9B-5F65A28C9B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<sst xmlns="http://schemas.openxmlformats.org/spreadsheetml/2006/main" count="31" uniqueCount="31">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</sst>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ТТК№55; 
ТТК№52; 
422/02;</v>
      </c>
      <c r="D4" s="39" t="str">
        <f>IF(J1=1,"Каша молочная рисовая с маслом сливочным (на цельном молоке);
 Творожный пирог; 
",IF(J1=2,"Котлета домашняя; 
Макаронные изделия отварные; 
Соус сметанный с томатом",
IF(J1=3,"Плов из филе цыплят; 
Икра свекольная",
IF(J1=4,"
Зразы ленивые из филе птицы;
Капуста свежая тушеная; ",
IF(J1=5,"Митболы из говядины по-итальянски; 
Макаронные изделия отварные; 
Горошек зеленый косервированный отарной",
IF(J1=6,"Каша жидкая молочная Дружба с маслом сливочным на цельном молоке; 
Творожник;",
IF(J1=7,"Котлета рыбная с яйцом (филе); 
Каша Петровская рисовая;",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>Котлета рыбная с яйцом (филе); 
Каша Петровская рисовая;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100;
 170; 
35;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 xml:space="preserve">126; 
275; 
35; 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11,2; 
4,7; 
0,8;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4,8;
 13,0;
 1,5;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10,0;
 25,8; 
4,3;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каркадэ</v>
      </c>
      <c r="E5" s="44" cm="1">
        <f t="array" ref="E5">_xlfn.IFS(J1=1,"200;",J1=2,"200;",J1=3,"200 / 15",J1=4,"200/15",J1=5,200,J1=6,"200/15",J1=7,200,J1=8,"200/15",J1=9,200,J1=10,"200/15")</f>
        <v>200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99</v>
      </c>
      <c r="F6" s="45"/>
      <c r="G6" s="44" cm="1">
        <f t="array" ref="G6">_xlfn.IFS(J1=1,99,J1=2,121,J1=3,132,J1=4,136,J1=5,110,J1=6,99,J1=7,99,J1=8,110,J1=9,105,J1=10,112)</f>
        <v>99</v>
      </c>
      <c r="H6" s="44" cm="1">
        <f t="array" ref="H6">_xlfn.IFS(J1=1,2.8,J1=2,3.3,J1=3,3.7,J1=4,3.8,J1=5,3.1,J1=6,2.8,J1=7,2.8,J1=8,3.1,J1=9,3,J1=10,3.1)</f>
        <v>2.8</v>
      </c>
      <c r="I6" s="44" cm="1">
        <f t="array" ref="I6">_xlfn.IFS(J1=1,0.8,J1=2,1,J1=3,1.1,J1=4,1.1,J1=5,0.9,J1=6,0.8,J1=7,0.8,J1=8,0.9,J1=9,0.8,J1=10,0.9)</f>
        <v>0.8</v>
      </c>
      <c r="J6" s="46" cm="1">
        <f t="array" ref="J6">_xlfn.IFS(J1=1,19.8,J1=2,24.2,J1=3,26.4,J1=4,27.2,J1=5,22,J1=6,19.8,J1=7,19.8,J1=8,22,J1=9,21.1,J1=10,22.4)</f>
        <v>19.8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2023-01-09T10:41:10Z</dcterms:modified>
</cp:coreProperties>
</file>