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F2C25BB7-C9DF-4919-B2BF-A4FB46B8C6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 a="1"/>
  <c r="F6" i="1" s="1"/>
  <c r="F5" i="1" a="1"/>
  <c r="F5" i="1" s="1"/>
  <c r="F4" i="1" a="1"/>
  <c r="F4" i="1" s="1"/>
  <c r="C4" i="1" a="1"/>
  <c r="C4" i="1" s="1"/>
  <c r="D4" i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<sst xmlns="http://schemas.openxmlformats.org/spreadsheetml/2006/main" count="31" uniqueCount="31">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</sst>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2" fontId="0" fillId="2" borderId="6" xfId="0" applyNumberFormat="1" applyFill="1" applyBorder="1" applyAlignment="1" applyProtection="1">
      <alignment horizontal="center" vertical="center" wrapText="1" shrinkToFit="1"/>
      <protection locked="0"/>
    </xf>
    <xf numFmtId="2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 xml:space="preserve">ТТК№91;
 514-Ш/04; 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 xml:space="preserve">Тефтели мясные запеченные;
Соус томатный с овощами;
Бобовые отварные; 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100/20; 
180;</v>
      </c>
      <c r="F4" s="46" t="str" cm="1">
        <f t="array" ref="F4">_xlfn.IFS(J1=1,"30,6; 
46,1",J1=2,"67,79; 
9,09;",
J1=3,"64,96; 
11,28;",
J1=4,"50,24; 
26,02;",
J1=5,"62,23; 
14.49;",
J1=6,"31,06;
 46,1;",
J1=7,"64,09;
 11,99;",
J1=8,"56,83; 
18,66;",
J1=9,"62,23; 
14,68;",
J1=10,"65,75; 
11,28;")</f>
        <v>65,75; 
11,28;</v>
      </c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186;
 250;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 xml:space="preserve">7,8;
 9,1; 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9,1; 
9,4; </v>
      </c>
      <c r="J4" s="41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5,5;
 33,3;</v>
      </c>
    </row>
    <row r="5" spans="1:10" x14ac:dyDescent="0.25">
      <c r="A5" s="7"/>
      <c r="B5" s="1" t="s">
        <v>12</v>
      </c>
      <c r="C5" s="38" t="s">
        <v>29</v>
      </c>
      <c r="D5" s="42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3" t="str" cm="1">
        <f t="array" ref="E5">_xlfn.IFS(J1=1,"200;",J1=2,"200;",J1=3,"200 / 15",J1=4,"200/15",J1=5,200,J1=6,"200/15",J1=7,200,J1=8,"200/15",J1=9,200,J1=10,"200/15")</f>
        <v>200/15</v>
      </c>
      <c r="F5" s="47" cm="1">
        <f t="array" ref="F5">_xlfn.IFS(J1=1,2.69,J1=2,2.46,J1=3,2.69,J1=4,2.69,J1=5,2.46,J1=6,2.69,J1=7,2.46,J1=8,2.69,J1=9,2.46,J1=10,2.69)</f>
        <v>2.69</v>
      </c>
      <c r="G5" s="43" cm="1">
        <f t="array" ref="G5">_xlfn.IFS(J1=1,124,J1=2,58,J1=3,58,J1=4,58,J1=5,58,J1=6,58,J1=7,58,J1=8,58,J1=9,58,J1=10,58)</f>
        <v>58</v>
      </c>
      <c r="H5" s="43" cm="1">
        <f t="array" ref="H5">_xlfn.IFS(J1=1,2,J1=2,0.3,J1=3,0.2,J1=4,0.2,J1=5,0.2,J1=6,0.2,J1=7,0.2,J1=8,0.2,J1=9,0.2,J1=10,0.2)</f>
        <v>0.2</v>
      </c>
      <c r="I5" s="43">
        <v>0</v>
      </c>
      <c r="J5" s="44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5" t="s">
        <v>28</v>
      </c>
      <c r="E6" s="43" cm="1">
        <f t="array" ref="E6">_xlfn.IFS(J1=1,99,J1=2,121,J1=3,132,J1=4,136,J1=5,110,J1=6,99,J1=7,99,J1=8,110,J1=9,105,J1=10,112)</f>
        <v>112</v>
      </c>
      <c r="F6" s="47" cm="1">
        <f t="array" ref="F6">_xlfn.IFS(J1=1,2.86,J1=2,2.91,J1=3,3.32,J1=4,3.3,J1=5,3.07,J1=6,2.4,J1=7,3.71,J1=8,4.07,J1=9,2.88,J1=10,2.53)</f>
        <v>2.5299999999999998</v>
      </c>
      <c r="G6" s="43" cm="1">
        <f t="array" ref="G6">_xlfn.IFS(J1=1,99,J1=2,121,J1=3,132,J1=4,136,J1=5,110,J1=6,99,J1=7,99,J1=8,110,J1=9,105,J1=10,112)</f>
        <v>112</v>
      </c>
      <c r="H6" s="43" cm="1">
        <f t="array" ref="H6">_xlfn.IFS(J1=1,2.8,J1=2,3.3,J1=3,3.7,J1=4,3.8,J1=5,3.1,J1=6,2.8,J1=7,2.8,J1=8,3.1,J1=9,3,J1=10,3.1)</f>
        <v>3.1</v>
      </c>
      <c r="I6" s="43" cm="1">
        <f t="array" ref="I6">_xlfn.IFS(J1=1,0.8,J1=2,1,J1=3,1.1,J1=4,1.1,J1=5,0.9,J1=6,0.8,J1=7,0.8,J1=8,0.9,J1=9,0.8,J1=10,0.9)</f>
        <v>0.9</v>
      </c>
      <c r="J6" s="44" cm="1">
        <f t="array" ref="J6">_xlfn.IFS(J1=1,19.8,J1=2,24.2,J1=3,26.4,J1=4,27.2,J1=5,22,J1=6,19.8,J1=7,19.8,J1=8,22,J1=9,21.1,J1=10,22.4)</f>
        <v>22.4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2023-03-27T08:04:44Z</dcterms:modified>
</cp:coreProperties>
</file>